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60" yWindow="-240" windowWidth="22050" windowHeight="12465"/>
  </bookViews>
  <sheets>
    <sheet name="телемедицина" sheetId="1" r:id="rId1"/>
    <sheet name="ВМУ" sheetId="3" r:id="rId2"/>
    <sheet name="ИИ" sheetId="4" r:id="rId3"/>
    <sheet name="Лист1" sheetId="5" r:id="rId4"/>
  </sheets>
  <externalReferences>
    <externalReference r:id="rId5"/>
    <externalReference r:id="rId6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>#REF!</definedName>
    <definedName name="блок" localSheetId="1">'[2]1D_Gorin'!#REF!</definedName>
    <definedName name="блок" localSheetId="2">'[2]1D_Gorin'!#REF!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2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Area" localSheetId="1">ВМУ!$A$1:$G$15</definedName>
    <definedName name="_xlnm.Print_Area" localSheetId="2">ИИ!$A$1:$G$11</definedName>
    <definedName name="_xlnm.Print_Area" localSheetId="0">телемедицина!$A$1:$I$24</definedName>
  </definedNames>
  <calcPr calcId="145621"/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D14" i="3" l="1"/>
  <c r="E14" i="3"/>
  <c r="E10" i="4" l="1"/>
  <c r="D10" i="4"/>
  <c r="E13" i="3" l="1"/>
  <c r="D13" i="3"/>
  <c r="E12" i="3" l="1"/>
  <c r="D12" i="3"/>
  <c r="E11" i="3"/>
  <c r="D11" i="3"/>
  <c r="E10" i="3"/>
  <c r="D10" i="3"/>
</calcChain>
</file>

<file path=xl/sharedStrings.xml><?xml version="1.0" encoding="utf-8"?>
<sst xmlns="http://schemas.openxmlformats.org/spreadsheetml/2006/main" count="152" uniqueCount="80">
  <si>
    <t>х</t>
  </si>
  <si>
    <t xml:space="preserve"> 4 группы</t>
  </si>
  <si>
    <t xml:space="preserve"> 3 группы</t>
  </si>
  <si>
    <t xml:space="preserve"> 2 группы</t>
  </si>
  <si>
    <t xml:space="preserve"> 1 группы</t>
  </si>
  <si>
    <t>Базовый тариф</t>
  </si>
  <si>
    <t xml:space="preserve">№ </t>
  </si>
  <si>
    <t>Тарифы на медицинские услуги с применением телемедицинских технологий, руб.</t>
  </si>
  <si>
    <t>Наименование</t>
  </si>
  <si>
    <t>Дистанционная консультация  в режиме реального времени</t>
  </si>
  <si>
    <t>Дистанционная консультация  в режиме отсроченой консультации</t>
  </si>
  <si>
    <t>Дистанционный консилиум с участием 2-3 специалистов</t>
  </si>
  <si>
    <t>Дистанционное взаимодействие по вопросам диагностики и лечения новой коронавирусной инфекции COVID-19</t>
  </si>
  <si>
    <t>Тарифы на медицинские услуги с применением телемедицинских технологий, применяемые для межучрежденческих и межтерриториальных расчетов</t>
  </si>
  <si>
    <t>КД=1,4</t>
  </si>
  <si>
    <t>КД=1,68</t>
  </si>
  <si>
    <t>КД=2,23</t>
  </si>
  <si>
    <t>КД=2,57</t>
  </si>
  <si>
    <t>руб.</t>
  </si>
  <si>
    <t>Тарифы на медицинские услуги, руб.</t>
  </si>
  <si>
    <t>Исследование уровня прокальцитонина в крови</t>
  </si>
  <si>
    <t xml:space="preserve">Таблица № 1 
</t>
  </si>
  <si>
    <t>Определение скрытой крови в кале методом латексной агглютинации (количественное определение).*</t>
  </si>
  <si>
    <t>Экспресс-исследование кала на скрытую кровь иммунохроматографическим методом.*</t>
  </si>
  <si>
    <t>*</t>
  </si>
  <si>
    <t>в рамках проведения профилактических мероприятий.</t>
  </si>
  <si>
    <t>Таблица №2</t>
  </si>
  <si>
    <t>Дистанционное наблюдение за 
показателями артериального давления у пациентов с артериальной гипертензией 
высокого риска развития сердечно-сосудистых осложнений</t>
  </si>
  <si>
    <t xml:space="preserve">Тарифы на диагностические услуги,с использованием систем поддержки принятия врачебных решений (медицинских изделий с применением искусственного интеллекта)
</t>
  </si>
  <si>
    <t>Описание и интерпретация данных маммографического исследования с использованием искусственного интеллекта*</t>
  </si>
  <si>
    <t>Таблица №3</t>
  </si>
  <si>
    <t>Проведение посмертных патолого-анатомических исследований внутренних органов и тканей умершего пациента, в случае смерти  при получении медицинской помощи в стационарных условиях по поводу заболеваний и (или) состояний, включенных в базовую программу ОМС</t>
  </si>
  <si>
    <t>Тарифы на исследования, применяемые для межучрежденческих и межтерриториальных расчетов</t>
  </si>
  <si>
    <t xml:space="preserve">Приложение № 20
к Соглашению о тарифах на оплату медицинской помощи по обязательному медицинскому страхованию на территории Хабаровского края на 2024 год
</t>
  </si>
  <si>
    <t xml:space="preserve">Приложение № 20
к Соглашению о тарифах на оплату медицинской помощи по обязательному медицинскому страхованию на территории Хабаровского края на 2024год
</t>
  </si>
  <si>
    <t>№ п/п</t>
  </si>
  <si>
    <t>региональный код услуги</t>
  </si>
  <si>
    <t>Федеральный код</t>
  </si>
  <si>
    <t>051011</t>
  </si>
  <si>
    <t>051012</t>
  </si>
  <si>
    <t>051013</t>
  </si>
  <si>
    <t>051014</t>
  </si>
  <si>
    <t>005146</t>
  </si>
  <si>
    <t>A03.30.010</t>
  </si>
  <si>
    <t>Описание и интерпретация данных эндоскопических исследований с применением телемедицинских технологий</t>
  </si>
  <si>
    <t>005147</t>
  </si>
  <si>
    <t>A05.10.004.001</t>
  </si>
  <si>
    <t>Расшифровка, описание и интерпретация данных электрокардиографических исследований с применением телемедицинских технологий</t>
  </si>
  <si>
    <t>005148</t>
  </si>
  <si>
    <t>A04.30.011</t>
  </si>
  <si>
    <t>Дистанционная расшифровка, описание и интерпретация данных ультразвуковых исследований</t>
  </si>
  <si>
    <t>005149</t>
  </si>
  <si>
    <t>A06.30.002.003</t>
  </si>
  <si>
    <t>Описание и интерпретация данных рентгенографических исследований с применением телемедицинских технологий</t>
  </si>
  <si>
    <t>005150</t>
  </si>
  <si>
    <t>A06.30.002.005</t>
  </si>
  <si>
    <t>Описание и интерпретация компьютерных томограмм с применением телемедицинских технологий</t>
  </si>
  <si>
    <t>005151</t>
  </si>
  <si>
    <t>Описание и интерпретация позитронно-эмиссионных томограмм с применением телемедицинских технологий</t>
  </si>
  <si>
    <t>005152</t>
  </si>
  <si>
    <t>A06.30.002.006</t>
  </si>
  <si>
    <t>Описание и интерпретация магнитно-резонансных томограмм с применением телемедицинских технологий</t>
  </si>
  <si>
    <t>005153</t>
  </si>
  <si>
    <t>A07.30.001.001</t>
  </si>
  <si>
    <t>Реконструкция, описание и интерпретация радионуклидных исследований с применением телемедицинских технологий</t>
  </si>
  <si>
    <t>005154</t>
  </si>
  <si>
    <t>A08.30.046.011</t>
  </si>
  <si>
    <t>Оценка, интерпретация и описание результатов патолого-анатомического исследования биопсийного (операционного) материала первой категории сложности с использованием телемедицинских технологий</t>
  </si>
  <si>
    <t>005155</t>
  </si>
  <si>
    <t>A08.30.046.012</t>
  </si>
  <si>
    <t>Оценка, интерпретация и описание результатов патолого-анатомического исследования биопсийного (операционного) материала второй категории сложности с использованием телемедицинских технологий</t>
  </si>
  <si>
    <t>005156</t>
  </si>
  <si>
    <t>A08.30.046.013</t>
  </si>
  <si>
    <t>Оценка, интерпретация и описание результатов патолого-анатомического исследования биопсийного (операционного) материала третьей категории сложности с использованием телемедицинских технологий</t>
  </si>
  <si>
    <t>005157</t>
  </si>
  <si>
    <t>A08.30.046.014</t>
  </si>
  <si>
    <t>Оценка, интерпретация и описание результатов патолого-анатомического исследования биопсийного (операционного) материала четвертой категории сложности с использованием телемедицинских технологий</t>
  </si>
  <si>
    <t>005158</t>
  </si>
  <si>
    <t>A08.30.046.015</t>
  </si>
  <si>
    <t>Оценка, интерпретация и описание результатов патолого-анатомического исследования биопсийного (операционного) материала пятой категории сложности с использованием телемедицинских технологий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</si>
</sst>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_-* #,##0.00_р_._-;\-* #,##0.00_р_._-;_-* &quot;-&quot;??_р_._-;_-@_-"/>
  </numFmts>
  <fonts count="18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0">
    <xf numFmtId="0" fontId="0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1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 applyFill="0" applyBorder="0" applyProtection="0">
      <alignment wrapText="1"/>
      <protection locked="0"/>
    </xf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2" fillId="0" borderId="0"/>
    <xf numFmtId="0" fontId="2" fillId="0" borderId="0"/>
  </cellStyleXfs>
  <cellXfs count="80">
    <xf numFmtId="0" fontId="0" fillId="0" borderId="0" xfId="0"/>
    <xf numFmtId="0" fontId="6" fillId="0" borderId="0" xfId="1" applyFont="1" applyFill="1" applyBorder="1" applyAlignment="1">
      <alignment wrapText="1"/>
    </xf>
    <xf numFmtId="0" fontId="6" fillId="0" borderId="0" xfId="1" applyFont="1" applyFill="1" applyBorder="1" applyAlignment="1">
      <alignment horizontal="center" wrapText="1"/>
    </xf>
    <xf numFmtId="0" fontId="8" fillId="0" borderId="0" xfId="1" applyFont="1" applyBorder="1"/>
    <xf numFmtId="0" fontId="7" fillId="0" borderId="0" xfId="1" applyFont="1" applyBorder="1" applyAlignment="1">
      <alignment horizontal="left" vertical="center"/>
    </xf>
    <xf numFmtId="4" fontId="9" fillId="0" borderId="0" xfId="1" applyNumberFormat="1" applyFont="1" applyBorder="1" applyAlignment="1">
      <alignment horizontal="center" vertical="center"/>
    </xf>
    <xf numFmtId="0" fontId="8" fillId="0" borderId="0" xfId="1" applyFont="1"/>
    <xf numFmtId="0" fontId="9" fillId="0" borderId="0" xfId="1" applyFont="1"/>
    <xf numFmtId="0" fontId="5" fillId="0" borderId="0" xfId="6" applyFont="1" applyFill="1" applyBorder="1" applyAlignment="1">
      <alignment wrapText="1"/>
    </xf>
    <xf numFmtId="0" fontId="5" fillId="0" borderId="0" xfId="6" applyFont="1" applyFill="1" applyBorder="1" applyAlignment="1">
      <alignment horizontal="center" wrapText="1"/>
    </xf>
    <xf numFmtId="0" fontId="7" fillId="0" borderId="0" xfId="6" applyFont="1" applyFill="1" applyBorder="1" applyAlignment="1">
      <alignment wrapText="1"/>
    </xf>
    <xf numFmtId="164" fontId="12" fillId="0" borderId="1" xfId="2" applyNumberFormat="1" applyFont="1" applyFill="1" applyBorder="1" applyAlignment="1">
      <alignment horizontal="center" vertical="center" wrapText="1"/>
    </xf>
    <xf numFmtId="0" fontId="7" fillId="0" borderId="0" xfId="6" applyFont="1" applyFill="1" applyBorder="1" applyAlignment="1">
      <alignment horizontal="center" wrapText="1"/>
    </xf>
    <xf numFmtId="0" fontId="9" fillId="0" borderId="0" xfId="1" applyFont="1" applyBorder="1"/>
    <xf numFmtId="164" fontId="6" fillId="0" borderId="1" xfId="2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top" wrapText="1"/>
    </xf>
    <xf numFmtId="0" fontId="7" fillId="0" borderId="1" xfId="2" applyFont="1" applyFill="1" applyBorder="1" applyAlignment="1">
      <alignment horizontal="center" vertical="center" wrapText="1"/>
    </xf>
    <xf numFmtId="2" fontId="9" fillId="0" borderId="1" xfId="1" applyNumberFormat="1" applyFont="1" applyBorder="1" applyAlignment="1">
      <alignment vertical="center" wrapText="1"/>
    </xf>
    <xf numFmtId="2" fontId="9" fillId="0" borderId="1" xfId="1" applyNumberFormat="1" applyFont="1" applyBorder="1" applyAlignment="1">
      <alignment horizontal="center" vertical="center"/>
    </xf>
    <xf numFmtId="4" fontId="9" fillId="0" borderId="1" xfId="1" applyNumberFormat="1" applyFont="1" applyBorder="1" applyAlignment="1">
      <alignment horizontal="center" vertical="center"/>
    </xf>
    <xf numFmtId="0" fontId="9" fillId="0" borderId="1" xfId="1" applyFont="1" applyBorder="1"/>
    <xf numFmtId="0" fontId="9" fillId="0" borderId="1" xfId="1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wrapText="1"/>
    </xf>
    <xf numFmtId="0" fontId="7" fillId="0" borderId="0" xfId="1" applyFont="1" applyFill="1" applyBorder="1" applyAlignment="1">
      <alignment horizontal="center" wrapText="1"/>
    </xf>
    <xf numFmtId="0" fontId="7" fillId="0" borderId="0" xfId="1" applyFont="1" applyFill="1"/>
    <xf numFmtId="0" fontId="7" fillId="0" borderId="0" xfId="1" applyFont="1" applyFill="1" applyBorder="1"/>
    <xf numFmtId="4" fontId="7" fillId="0" borderId="0" xfId="1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2" fontId="7" fillId="0" borderId="1" xfId="1" applyNumberFormat="1" applyFont="1" applyFill="1" applyBorder="1" applyAlignment="1">
      <alignment vertical="center" wrapText="1"/>
    </xf>
    <xf numFmtId="2" fontId="7" fillId="0" borderId="1" xfId="1" applyNumberFormat="1" applyFont="1" applyFill="1" applyBorder="1" applyAlignment="1">
      <alignment horizontal="center" vertical="center"/>
    </xf>
    <xf numFmtId="4" fontId="7" fillId="0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/>
    <xf numFmtId="0" fontId="7" fillId="0" borderId="1" xfId="1" applyFont="1" applyFill="1" applyBorder="1" applyAlignment="1">
      <alignment horizontal="left" vertical="center" wrapText="1"/>
    </xf>
    <xf numFmtId="2" fontId="7" fillId="0" borderId="1" xfId="1" applyNumberFormat="1" applyFont="1" applyFill="1" applyBorder="1" applyAlignment="1">
      <alignment horizontal="center" vertical="center" wrapText="1"/>
    </xf>
    <xf numFmtId="0" fontId="14" fillId="0" borderId="0" xfId="1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top"/>
    </xf>
    <xf numFmtId="0" fontId="16" fillId="0" borderId="1" xfId="0" applyFont="1" applyBorder="1" applyAlignment="1">
      <alignment vertical="top" wrapText="1"/>
    </xf>
    <xf numFmtId="0" fontId="16" fillId="0" borderId="1" xfId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vertical="top"/>
    </xf>
    <xf numFmtId="0" fontId="11" fillId="0" borderId="0" xfId="0" applyFont="1" applyAlignment="1">
      <alignment vertical="top"/>
    </xf>
    <xf numFmtId="0" fontId="11" fillId="0" borderId="1" xfId="0" applyFont="1" applyBorder="1" applyAlignment="1">
      <alignment vertical="top" wrapText="1"/>
    </xf>
    <xf numFmtId="0" fontId="11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top"/>
    </xf>
    <xf numFmtId="4" fontId="5" fillId="0" borderId="1" xfId="1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vertical="top"/>
    </xf>
    <xf numFmtId="0" fontId="11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1" xfId="1" applyNumberFormat="1" applyFont="1" applyBorder="1" applyAlignment="1">
      <alignment horizontal="center" vertical="center" wrapText="1"/>
    </xf>
    <xf numFmtId="0" fontId="5" fillId="0" borderId="0" xfId="1" applyFont="1" applyFill="1" applyBorder="1" applyAlignment="1">
      <alignment horizontal="right" vertical="top" wrapText="1"/>
    </xf>
    <xf numFmtId="0" fontId="13" fillId="0" borderId="0" xfId="1" applyFont="1" applyFill="1" applyBorder="1" applyAlignment="1">
      <alignment horizontal="right" vertical="top" wrapText="1"/>
    </xf>
    <xf numFmtId="0" fontId="9" fillId="0" borderId="0" xfId="1" applyFont="1" applyAlignment="1">
      <alignment horizontal="right" vertical="top" wrapText="1"/>
    </xf>
    <xf numFmtId="0" fontId="14" fillId="0" borderId="0" xfId="1" applyNumberFormat="1" applyFont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right" wrapText="1"/>
    </xf>
    <xf numFmtId="0" fontId="7" fillId="0" borderId="0" xfId="6" applyFont="1" applyFill="1" applyBorder="1" applyAlignment="1">
      <alignment horizontal="right" wrapText="1"/>
    </xf>
    <xf numFmtId="0" fontId="7" fillId="0" borderId="0" xfId="1" applyFont="1" applyFill="1" applyAlignment="1">
      <alignment horizontal="right" vertical="top" wrapText="1"/>
    </xf>
    <xf numFmtId="0" fontId="15" fillId="0" borderId="0" xfId="1" applyNumberFormat="1" applyFont="1" applyFill="1" applyBorder="1" applyAlignment="1">
      <alignment horizontal="center" vertical="center" wrapText="1"/>
    </xf>
    <xf numFmtId="0" fontId="7" fillId="0" borderId="4" xfId="1" applyNumberFormat="1" applyFont="1" applyFill="1" applyBorder="1" applyAlignment="1">
      <alignment horizontal="right" vertical="center" wrapText="1"/>
    </xf>
    <xf numFmtId="0" fontId="9" fillId="0" borderId="1" xfId="1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NumberFormat="1" applyFont="1" applyBorder="1" applyAlignment="1">
      <alignment horizontal="center" vertical="center" wrapText="1"/>
    </xf>
    <xf numFmtId="0" fontId="9" fillId="0" borderId="0" xfId="1" applyFont="1" applyAlignment="1">
      <alignment horizontal="right" wrapText="1"/>
    </xf>
    <xf numFmtId="0" fontId="10" fillId="0" borderId="0" xfId="1" applyNumberFormat="1" applyFont="1" applyBorder="1" applyAlignment="1">
      <alignment horizontal="center" vertical="center" wrapText="1"/>
    </xf>
    <xf numFmtId="0" fontId="9" fillId="0" borderId="4" xfId="1" applyNumberFormat="1" applyFont="1" applyBorder="1" applyAlignment="1">
      <alignment horizontal="right" vertical="center" wrapText="1"/>
    </xf>
  </cellXfs>
  <cellStyles count="50">
    <cellStyle name="Обычный" xfId="0" builtinId="0"/>
    <cellStyle name="Обычный 2" xfId="3"/>
    <cellStyle name="Обычный 2 2" xfId="4"/>
    <cellStyle name="Обычный 2 3" xfId="5"/>
    <cellStyle name="Обычный 3" xfId="6"/>
    <cellStyle name="Обычный 3 2" xfId="7"/>
    <cellStyle name="Обычный 3 2 2" xfId="8"/>
    <cellStyle name="Обычный 3 3" xfId="9"/>
    <cellStyle name="Обычный 3 3 2" xfId="1"/>
    <cellStyle name="Обычный 3 3 2 2" xfId="48"/>
    <cellStyle name="Обычный 3 4" xfId="2"/>
    <cellStyle name="Обычный 3 4 3" xfId="49"/>
    <cellStyle name="Обычный 3 5" xfId="10"/>
    <cellStyle name="Обычный 4" xfId="11"/>
    <cellStyle name="Обычный 5" xfId="12"/>
    <cellStyle name="Обычный Лена" xfId="13"/>
    <cellStyle name="Процентный 2" xfId="14"/>
    <cellStyle name="Финансовый 10" xfId="15"/>
    <cellStyle name="Финансовый 11" xfId="16"/>
    <cellStyle name="Финансовый 12" xfId="17"/>
    <cellStyle name="Финансовый 13" xfId="18"/>
    <cellStyle name="Финансовый 14" xfId="19"/>
    <cellStyle name="Финансовый 15" xfId="20"/>
    <cellStyle name="Финансовый 16" xfId="21"/>
    <cellStyle name="Финансовый 17" xfId="22"/>
    <cellStyle name="Финансовый 18" xfId="23"/>
    <cellStyle name="Финансовый 19" xfId="24"/>
    <cellStyle name="Финансовый 2" xfId="25"/>
    <cellStyle name="Финансовый 20" xfId="26"/>
    <cellStyle name="Финансовый 21" xfId="27"/>
    <cellStyle name="Финансовый 22" xfId="28"/>
    <cellStyle name="Финансовый 23" xfId="29"/>
    <cellStyle name="Финансовый 24" xfId="30"/>
    <cellStyle name="Финансовый 25" xfId="31"/>
    <cellStyle name="Финансовый 26" xfId="32"/>
    <cellStyle name="Финансовый 27" xfId="33"/>
    <cellStyle name="Финансовый 28" xfId="34"/>
    <cellStyle name="Финансовый 29" xfId="35"/>
    <cellStyle name="Финансовый 3" xfId="36"/>
    <cellStyle name="Финансовый 3 2" xfId="37"/>
    <cellStyle name="Финансовый 30" xfId="38"/>
    <cellStyle name="Финансовый 31" xfId="39"/>
    <cellStyle name="Финансовый 32" xfId="40"/>
    <cellStyle name="Финансовый 33" xfId="41"/>
    <cellStyle name="Финансовый 4" xfId="42"/>
    <cellStyle name="Финансовый 5" xfId="43"/>
    <cellStyle name="Финансовый 6" xfId="44"/>
    <cellStyle name="Финансовый 7" xfId="45"/>
    <cellStyle name="Финансовый 8" xfId="46"/>
    <cellStyle name="Финансовый 9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"/>
  <sheetViews>
    <sheetView tabSelected="1" view="pageBreakPreview" zoomScale="90" zoomScaleNormal="85" zoomScaleSheetLayoutView="90" workbookViewId="0">
      <selection activeCell="D11" sqref="D11"/>
    </sheetView>
  </sheetViews>
  <sheetFormatPr defaultColWidth="8.25" defaultRowHeight="18.75" x14ac:dyDescent="0.3"/>
  <cols>
    <col min="1" max="1" width="5.25" style="6" customWidth="1"/>
    <col min="2" max="2" width="8.875" style="7" customWidth="1"/>
    <col min="3" max="3" width="17.625" style="7" customWidth="1"/>
    <col min="4" max="4" width="53.625" style="7" customWidth="1"/>
    <col min="5" max="5" width="8" style="6"/>
    <col min="6" max="9" width="10.125" style="6" customWidth="1"/>
    <col min="10" max="16384" width="8.25" style="6"/>
  </cols>
  <sheetData>
    <row r="1" spans="1:18" s="1" customFormat="1" ht="18.75" customHeight="1" x14ac:dyDescent="0.3">
      <c r="D1" s="2"/>
      <c r="E1" s="63" t="s">
        <v>34</v>
      </c>
      <c r="F1" s="63"/>
      <c r="G1" s="63"/>
      <c r="H1" s="63"/>
      <c r="I1" s="63"/>
      <c r="O1" s="2"/>
      <c r="P1" s="2"/>
      <c r="Q1" s="2"/>
      <c r="R1" s="2"/>
    </row>
    <row r="2" spans="1:18" s="10" customFormat="1" ht="18.75" customHeight="1" x14ac:dyDescent="0.3">
      <c r="A2" s="8"/>
      <c r="B2" s="9"/>
      <c r="C2" s="9"/>
      <c r="D2" s="9"/>
      <c r="E2" s="64" t="s">
        <v>21</v>
      </c>
      <c r="F2" s="64"/>
      <c r="G2" s="64"/>
      <c r="H2" s="64"/>
      <c r="I2" s="64"/>
    </row>
    <row r="3" spans="1:18" s="3" customFormat="1" x14ac:dyDescent="0.3">
      <c r="B3" s="4"/>
      <c r="C3" s="4"/>
      <c r="D3" s="5"/>
      <c r="F3" s="65"/>
      <c r="G3" s="65"/>
    </row>
    <row r="4" spans="1:18" s="3" customFormat="1" ht="32.25" customHeight="1" x14ac:dyDescent="0.3">
      <c r="A4" s="38"/>
      <c r="B4" s="38"/>
      <c r="C4" s="66" t="s">
        <v>13</v>
      </c>
      <c r="D4" s="66"/>
      <c r="E4" s="66"/>
      <c r="F4" s="66"/>
      <c r="G4" s="66"/>
      <c r="H4" s="37"/>
      <c r="I4" s="39"/>
    </row>
    <row r="5" spans="1:18" s="3" customFormat="1" ht="48" customHeight="1" x14ac:dyDescent="0.3">
      <c r="A5" s="56" t="s">
        <v>35</v>
      </c>
      <c r="B5" s="57" t="s">
        <v>36</v>
      </c>
      <c r="C5" s="59" t="s">
        <v>37</v>
      </c>
      <c r="D5" s="59" t="s">
        <v>8</v>
      </c>
      <c r="E5" s="61" t="s">
        <v>5</v>
      </c>
      <c r="F5" s="62" t="s">
        <v>7</v>
      </c>
      <c r="G5" s="62"/>
      <c r="H5" s="62"/>
      <c r="I5" s="62"/>
    </row>
    <row r="6" spans="1:18" s="3" customFormat="1" x14ac:dyDescent="0.3">
      <c r="A6" s="56"/>
      <c r="B6" s="58"/>
      <c r="C6" s="60"/>
      <c r="D6" s="60"/>
      <c r="E6" s="61"/>
      <c r="F6" s="11" t="s">
        <v>4</v>
      </c>
      <c r="G6" s="11" t="s">
        <v>3</v>
      </c>
      <c r="H6" s="11" t="s">
        <v>2</v>
      </c>
      <c r="I6" s="11" t="s">
        <v>1</v>
      </c>
    </row>
    <row r="7" spans="1:18" x14ac:dyDescent="0.3">
      <c r="A7" s="40"/>
      <c r="B7" s="40"/>
      <c r="C7" s="41"/>
      <c r="D7" s="42"/>
      <c r="E7" s="43"/>
      <c r="F7" s="44" t="s">
        <v>14</v>
      </c>
      <c r="G7" s="44" t="s">
        <v>15</v>
      </c>
      <c r="H7" s="44" t="s">
        <v>16</v>
      </c>
      <c r="I7" s="44" t="s">
        <v>17</v>
      </c>
    </row>
    <row r="8" spans="1:18" ht="26.25" customHeight="1" x14ac:dyDescent="0.3">
      <c r="A8" s="45">
        <v>1</v>
      </c>
      <c r="B8" s="46" t="s">
        <v>38</v>
      </c>
      <c r="C8" s="47"/>
      <c r="D8" s="48" t="s">
        <v>9</v>
      </c>
      <c r="E8" s="49">
        <v>326</v>
      </c>
      <c r="F8" s="50">
        <v>456.4</v>
      </c>
      <c r="G8" s="50">
        <v>547.67999999999995</v>
      </c>
      <c r="H8" s="50" t="s">
        <v>0</v>
      </c>
      <c r="I8" s="50" t="s">
        <v>0</v>
      </c>
    </row>
    <row r="9" spans="1:18" ht="31.5" x14ac:dyDescent="0.3">
      <c r="A9" s="45">
        <f>A8+1</f>
        <v>2</v>
      </c>
      <c r="B9" s="46" t="s">
        <v>39</v>
      </c>
      <c r="C9" s="51"/>
      <c r="D9" s="48" t="s">
        <v>10</v>
      </c>
      <c r="E9" s="49">
        <v>260</v>
      </c>
      <c r="F9" s="50">
        <v>364</v>
      </c>
      <c r="G9" s="50">
        <v>436.8</v>
      </c>
      <c r="H9" s="50" t="s">
        <v>0</v>
      </c>
      <c r="I9" s="50" t="s">
        <v>0</v>
      </c>
    </row>
    <row r="10" spans="1:18" ht="25.5" customHeight="1" x14ac:dyDescent="0.3">
      <c r="A10" s="45">
        <f t="shared" ref="A10:A24" si="0">A9+1</f>
        <v>3</v>
      </c>
      <c r="B10" s="46" t="s">
        <v>40</v>
      </c>
      <c r="C10" s="51"/>
      <c r="D10" s="48" t="s">
        <v>11</v>
      </c>
      <c r="E10" s="49">
        <v>1050</v>
      </c>
      <c r="F10" s="52">
        <v>1470</v>
      </c>
      <c r="G10" s="52">
        <v>1764</v>
      </c>
      <c r="H10" s="50" t="s">
        <v>0</v>
      </c>
      <c r="I10" s="50" t="s">
        <v>0</v>
      </c>
    </row>
    <row r="11" spans="1:18" ht="36.75" customHeight="1" x14ac:dyDescent="0.3">
      <c r="A11" s="45">
        <f t="shared" si="0"/>
        <v>4</v>
      </c>
      <c r="B11" s="46" t="s">
        <v>41</v>
      </c>
      <c r="C11" s="51"/>
      <c r="D11" s="48" t="s">
        <v>12</v>
      </c>
      <c r="E11" s="49">
        <v>1292</v>
      </c>
      <c r="F11" s="52">
        <v>1808.8</v>
      </c>
      <c r="G11" s="52">
        <v>2170.56</v>
      </c>
      <c r="H11" s="50" t="s">
        <v>0</v>
      </c>
      <c r="I11" s="50" t="s">
        <v>0</v>
      </c>
    </row>
    <row r="12" spans="1:18" ht="47.25" x14ac:dyDescent="0.3">
      <c r="A12" s="45">
        <f t="shared" si="0"/>
        <v>5</v>
      </c>
      <c r="B12" s="46" t="s">
        <v>42</v>
      </c>
      <c r="C12" s="48" t="s">
        <v>43</v>
      </c>
      <c r="D12" s="48" t="s">
        <v>44</v>
      </c>
      <c r="E12" s="45">
        <v>200</v>
      </c>
      <c r="F12" s="45">
        <v>280</v>
      </c>
      <c r="G12" s="45">
        <v>336</v>
      </c>
      <c r="H12" s="45" t="s">
        <v>0</v>
      </c>
      <c r="I12" s="45" t="s">
        <v>0</v>
      </c>
    </row>
    <row r="13" spans="1:18" ht="47.25" x14ac:dyDescent="0.3">
      <c r="A13" s="45">
        <f t="shared" si="0"/>
        <v>6</v>
      </c>
      <c r="B13" s="46" t="s">
        <v>45</v>
      </c>
      <c r="C13" s="48" t="s">
        <v>46</v>
      </c>
      <c r="D13" s="48" t="s">
        <v>47</v>
      </c>
      <c r="E13" s="45">
        <v>200</v>
      </c>
      <c r="F13" s="45">
        <v>280</v>
      </c>
      <c r="G13" s="45">
        <v>336</v>
      </c>
      <c r="H13" s="45" t="s">
        <v>0</v>
      </c>
      <c r="I13" s="45" t="s">
        <v>0</v>
      </c>
    </row>
    <row r="14" spans="1:18" ht="31.5" x14ac:dyDescent="0.3">
      <c r="A14" s="45">
        <f t="shared" si="0"/>
        <v>7</v>
      </c>
      <c r="B14" s="46" t="s">
        <v>48</v>
      </c>
      <c r="C14" s="48" t="s">
        <v>49</v>
      </c>
      <c r="D14" s="48" t="s">
        <v>50</v>
      </c>
      <c r="E14" s="45">
        <v>200</v>
      </c>
      <c r="F14" s="45">
        <v>280</v>
      </c>
      <c r="G14" s="45">
        <v>336</v>
      </c>
      <c r="H14" s="45" t="s">
        <v>0</v>
      </c>
      <c r="I14" s="45" t="s">
        <v>0</v>
      </c>
    </row>
    <row r="15" spans="1:18" ht="47.25" x14ac:dyDescent="0.3">
      <c r="A15" s="45">
        <f t="shared" si="0"/>
        <v>8</v>
      </c>
      <c r="B15" s="46" t="s">
        <v>51</v>
      </c>
      <c r="C15" s="48" t="s">
        <v>52</v>
      </c>
      <c r="D15" s="48" t="s">
        <v>53</v>
      </c>
      <c r="E15" s="45">
        <v>240</v>
      </c>
      <c r="F15" s="45">
        <v>336</v>
      </c>
      <c r="G15" s="45">
        <v>403.2</v>
      </c>
      <c r="H15" s="45" t="s">
        <v>0</v>
      </c>
      <c r="I15" s="45" t="s">
        <v>0</v>
      </c>
    </row>
    <row r="16" spans="1:18" ht="31.5" x14ac:dyDescent="0.3">
      <c r="A16" s="45">
        <f t="shared" si="0"/>
        <v>9</v>
      </c>
      <c r="B16" s="46" t="s">
        <v>54</v>
      </c>
      <c r="C16" s="48" t="s">
        <v>55</v>
      </c>
      <c r="D16" s="48" t="s">
        <v>56</v>
      </c>
      <c r="E16" s="45">
        <v>240</v>
      </c>
      <c r="F16" s="45">
        <v>336</v>
      </c>
      <c r="G16" s="45">
        <v>403.2</v>
      </c>
      <c r="H16" s="45" t="s">
        <v>0</v>
      </c>
      <c r="I16" s="45" t="s">
        <v>0</v>
      </c>
    </row>
    <row r="17" spans="1:9" ht="31.5" x14ac:dyDescent="0.3">
      <c r="A17" s="45">
        <f t="shared" si="0"/>
        <v>10</v>
      </c>
      <c r="B17" s="53" t="s">
        <v>57</v>
      </c>
      <c r="C17" s="54" t="s">
        <v>55</v>
      </c>
      <c r="D17" s="54" t="s">
        <v>58</v>
      </c>
      <c r="E17" s="55">
        <v>240</v>
      </c>
      <c r="F17" s="55">
        <v>336</v>
      </c>
      <c r="G17" s="55">
        <v>403.2</v>
      </c>
      <c r="H17" s="55" t="s">
        <v>0</v>
      </c>
      <c r="I17" s="55" t="s">
        <v>0</v>
      </c>
    </row>
    <row r="18" spans="1:9" ht="31.5" x14ac:dyDescent="0.3">
      <c r="A18" s="45">
        <f t="shared" si="0"/>
        <v>11</v>
      </c>
      <c r="B18" s="46" t="s">
        <v>59</v>
      </c>
      <c r="C18" s="48" t="s">
        <v>60</v>
      </c>
      <c r="D18" s="48" t="s">
        <v>61</v>
      </c>
      <c r="E18" s="45">
        <v>240</v>
      </c>
      <c r="F18" s="45">
        <v>336</v>
      </c>
      <c r="G18" s="45">
        <v>403.2</v>
      </c>
      <c r="H18" s="45" t="s">
        <v>0</v>
      </c>
      <c r="I18" s="45" t="s">
        <v>0</v>
      </c>
    </row>
    <row r="19" spans="1:9" ht="47.25" x14ac:dyDescent="0.3">
      <c r="A19" s="45">
        <f t="shared" si="0"/>
        <v>12</v>
      </c>
      <c r="B19" s="46" t="s">
        <v>62</v>
      </c>
      <c r="C19" s="48" t="s">
        <v>63</v>
      </c>
      <c r="D19" s="48" t="s">
        <v>64</v>
      </c>
      <c r="E19" s="45">
        <v>240</v>
      </c>
      <c r="F19" s="45">
        <v>336</v>
      </c>
      <c r="G19" s="45">
        <v>403.2</v>
      </c>
      <c r="H19" s="45" t="s">
        <v>0</v>
      </c>
      <c r="I19" s="45" t="s">
        <v>0</v>
      </c>
    </row>
    <row r="20" spans="1:9" ht="63" x14ac:dyDescent="0.3">
      <c r="A20" s="45">
        <f t="shared" si="0"/>
        <v>13</v>
      </c>
      <c r="B20" s="46" t="s">
        <v>65</v>
      </c>
      <c r="C20" s="48" t="s">
        <v>66</v>
      </c>
      <c r="D20" s="48" t="s">
        <v>67</v>
      </c>
      <c r="E20" s="45">
        <v>200</v>
      </c>
      <c r="F20" s="45">
        <v>280</v>
      </c>
      <c r="G20" s="45">
        <v>336</v>
      </c>
      <c r="H20" s="45" t="s">
        <v>0</v>
      </c>
      <c r="I20" s="45" t="s">
        <v>0</v>
      </c>
    </row>
    <row r="21" spans="1:9" ht="63" x14ac:dyDescent="0.3">
      <c r="A21" s="45">
        <f t="shared" si="0"/>
        <v>14</v>
      </c>
      <c r="B21" s="46" t="s">
        <v>68</v>
      </c>
      <c r="C21" s="48" t="s">
        <v>69</v>
      </c>
      <c r="D21" s="48" t="s">
        <v>70</v>
      </c>
      <c r="E21" s="45">
        <v>200</v>
      </c>
      <c r="F21" s="45">
        <v>280</v>
      </c>
      <c r="G21" s="45">
        <v>336</v>
      </c>
      <c r="H21" s="45" t="s">
        <v>0</v>
      </c>
      <c r="I21" s="45" t="s">
        <v>0</v>
      </c>
    </row>
    <row r="22" spans="1:9" ht="63" x14ac:dyDescent="0.3">
      <c r="A22" s="45">
        <f t="shared" si="0"/>
        <v>15</v>
      </c>
      <c r="B22" s="46" t="s">
        <v>71</v>
      </c>
      <c r="C22" s="48" t="s">
        <v>72</v>
      </c>
      <c r="D22" s="48" t="s">
        <v>73</v>
      </c>
      <c r="E22" s="45">
        <v>200</v>
      </c>
      <c r="F22" s="45">
        <v>280</v>
      </c>
      <c r="G22" s="45">
        <v>336</v>
      </c>
      <c r="H22" s="45" t="s">
        <v>0</v>
      </c>
      <c r="I22" s="45" t="s">
        <v>0</v>
      </c>
    </row>
    <row r="23" spans="1:9" ht="63" x14ac:dyDescent="0.3">
      <c r="A23" s="45">
        <f t="shared" si="0"/>
        <v>16</v>
      </c>
      <c r="B23" s="46" t="s">
        <v>74</v>
      </c>
      <c r="C23" s="48" t="s">
        <v>75</v>
      </c>
      <c r="D23" s="48" t="s">
        <v>76</v>
      </c>
      <c r="E23" s="45">
        <v>200</v>
      </c>
      <c r="F23" s="45">
        <v>280</v>
      </c>
      <c r="G23" s="45">
        <v>336</v>
      </c>
      <c r="H23" s="45" t="s">
        <v>0</v>
      </c>
      <c r="I23" s="45" t="s">
        <v>0</v>
      </c>
    </row>
    <row r="24" spans="1:9" ht="63" x14ac:dyDescent="0.3">
      <c r="A24" s="45">
        <f t="shared" si="0"/>
        <v>17</v>
      </c>
      <c r="B24" s="46" t="s">
        <v>77</v>
      </c>
      <c r="C24" s="48" t="s">
        <v>78</v>
      </c>
      <c r="D24" s="48" t="s">
        <v>79</v>
      </c>
      <c r="E24" s="45">
        <v>200</v>
      </c>
      <c r="F24" s="45">
        <v>280</v>
      </c>
      <c r="G24" s="45">
        <v>336</v>
      </c>
      <c r="H24" s="45" t="s">
        <v>0</v>
      </c>
      <c r="I24" s="45" t="s">
        <v>0</v>
      </c>
    </row>
  </sheetData>
  <mergeCells count="10">
    <mergeCell ref="F5:I5"/>
    <mergeCell ref="E1:I1"/>
    <mergeCell ref="E2:I2"/>
    <mergeCell ref="F3:G3"/>
    <mergeCell ref="C4:G4"/>
    <mergeCell ref="A5:A6"/>
    <mergeCell ref="B5:B6"/>
    <mergeCell ref="C5:C6"/>
    <mergeCell ref="D5:D6"/>
    <mergeCell ref="E5:E6"/>
  </mergeCells>
  <pageMargins left="0.51181102362204722" right="0.19685039370078741" top="0.59055118110236227" bottom="0.39370078740157483" header="0.11811023622047245" footer="0.11811023622047245"/>
  <pageSetup paperSize="9" scale="67" orientation="portrait" useFirstPageNumber="1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5"/>
  <sheetViews>
    <sheetView view="pageBreakPreview" zoomScale="90" zoomScaleNormal="85" zoomScaleSheetLayoutView="90" workbookViewId="0">
      <selection activeCell="E1" sqref="E1:G1"/>
    </sheetView>
  </sheetViews>
  <sheetFormatPr defaultColWidth="8.25" defaultRowHeight="18.75" x14ac:dyDescent="0.3"/>
  <cols>
    <col min="1" max="1" width="7.875" style="26" customWidth="1"/>
    <col min="2" max="2" width="51.625" style="26" customWidth="1"/>
    <col min="3" max="3" width="11.125" style="26" customWidth="1"/>
    <col min="4" max="4" width="11.75" style="26" customWidth="1"/>
    <col min="5" max="5" width="11.5" style="26" customWidth="1"/>
    <col min="6" max="6" width="11.875" style="26" customWidth="1"/>
    <col min="7" max="7" width="13.875" style="26" customWidth="1"/>
    <col min="8" max="16384" width="8.25" style="26"/>
  </cols>
  <sheetData>
    <row r="1" spans="1:18" s="24" customFormat="1" ht="96.6" customHeight="1" x14ac:dyDescent="0.3">
      <c r="D1" s="25"/>
      <c r="E1" s="63" t="s">
        <v>33</v>
      </c>
      <c r="F1" s="63"/>
      <c r="G1" s="63"/>
      <c r="O1" s="25"/>
      <c r="P1" s="25"/>
      <c r="Q1" s="25"/>
      <c r="R1" s="25"/>
    </row>
    <row r="2" spans="1:18" x14ac:dyDescent="0.3">
      <c r="D2" s="69" t="s">
        <v>26</v>
      </c>
      <c r="E2" s="69"/>
      <c r="F2" s="69"/>
      <c r="G2" s="69"/>
    </row>
    <row r="3" spans="1:18" s="10" customFormat="1" x14ac:dyDescent="0.3">
      <c r="B3" s="12"/>
      <c r="C3" s="12"/>
      <c r="D3" s="70"/>
      <c r="E3" s="70"/>
      <c r="F3" s="70"/>
      <c r="G3" s="70"/>
    </row>
    <row r="4" spans="1:18" s="27" customFormat="1" ht="15" customHeight="1" x14ac:dyDescent="0.3">
      <c r="B4" s="23"/>
      <c r="C4" s="23"/>
      <c r="D4" s="28"/>
      <c r="F4" s="71"/>
      <c r="G4" s="71"/>
    </row>
    <row r="5" spans="1:18" s="27" customFormat="1" ht="34.9" customHeight="1" x14ac:dyDescent="0.3">
      <c r="A5" s="72" t="s">
        <v>32</v>
      </c>
      <c r="B5" s="72"/>
      <c r="C5" s="72"/>
      <c r="D5" s="72"/>
      <c r="E5" s="72"/>
      <c r="F5" s="72"/>
      <c r="G5" s="72"/>
    </row>
    <row r="6" spans="1:18" s="27" customFormat="1" x14ac:dyDescent="0.3">
      <c r="B6" s="73" t="s">
        <v>18</v>
      </c>
      <c r="C6" s="73"/>
      <c r="D6" s="73"/>
      <c r="E6" s="73"/>
      <c r="F6" s="73"/>
      <c r="G6" s="73"/>
    </row>
    <row r="7" spans="1:18" s="27" customFormat="1" ht="51.75" customHeight="1" x14ac:dyDescent="0.3">
      <c r="A7" s="67" t="s">
        <v>6</v>
      </c>
      <c r="B7" s="67" t="s">
        <v>8</v>
      </c>
      <c r="C7" s="67" t="s">
        <v>5</v>
      </c>
      <c r="D7" s="68" t="s">
        <v>19</v>
      </c>
      <c r="E7" s="68"/>
      <c r="F7" s="68"/>
      <c r="G7" s="68"/>
    </row>
    <row r="8" spans="1:18" ht="37.9" customHeight="1" x14ac:dyDescent="0.3">
      <c r="A8" s="67"/>
      <c r="B8" s="67"/>
      <c r="C8" s="67"/>
      <c r="D8" s="29" t="s">
        <v>4</v>
      </c>
      <c r="E8" s="29" t="s">
        <v>3</v>
      </c>
      <c r="F8" s="29" t="s">
        <v>2</v>
      </c>
      <c r="G8" s="29" t="s">
        <v>1</v>
      </c>
    </row>
    <row r="9" spans="1:18" ht="21" customHeight="1" x14ac:dyDescent="0.3">
      <c r="A9" s="30"/>
      <c r="B9" s="30"/>
      <c r="C9" s="30"/>
      <c r="D9" s="15" t="s">
        <v>14</v>
      </c>
      <c r="E9" s="15" t="s">
        <v>15</v>
      </c>
      <c r="F9" s="15" t="s">
        <v>16</v>
      </c>
      <c r="G9" s="15" t="s">
        <v>17</v>
      </c>
    </row>
    <row r="10" spans="1:18" ht="39" customHeight="1" x14ac:dyDescent="0.3">
      <c r="A10" s="16">
        <v>1</v>
      </c>
      <c r="B10" s="31" t="s">
        <v>20</v>
      </c>
      <c r="C10" s="32">
        <v>934.29</v>
      </c>
      <c r="D10" s="33">
        <f>ROUND(C10*1.4,2)</f>
        <v>1308.01</v>
      </c>
      <c r="E10" s="33">
        <f>ROUND(C10*1.68,2)</f>
        <v>1569.61</v>
      </c>
      <c r="F10" s="33" t="s">
        <v>0</v>
      </c>
      <c r="G10" s="33" t="s">
        <v>0</v>
      </c>
    </row>
    <row r="11" spans="1:18" ht="56.25" x14ac:dyDescent="0.3">
      <c r="A11" s="34">
        <v>2</v>
      </c>
      <c r="B11" s="31" t="s">
        <v>22</v>
      </c>
      <c r="C11" s="32">
        <v>500</v>
      </c>
      <c r="D11" s="33">
        <f>C11*1.4</f>
        <v>700</v>
      </c>
      <c r="E11" s="33">
        <f>ROUND(C11*1.68,2)</f>
        <v>840</v>
      </c>
      <c r="F11" s="33" t="s">
        <v>0</v>
      </c>
      <c r="G11" s="33" t="s">
        <v>0</v>
      </c>
    </row>
    <row r="12" spans="1:18" ht="37.5" x14ac:dyDescent="0.3">
      <c r="A12" s="34">
        <v>3</v>
      </c>
      <c r="B12" s="35" t="s">
        <v>23</v>
      </c>
      <c r="C12" s="36">
        <v>142.86000000000001</v>
      </c>
      <c r="D12" s="33">
        <f>C12*1.4</f>
        <v>200.00400000000002</v>
      </c>
      <c r="E12" s="33">
        <f>ROUND(C12*1.68,2)</f>
        <v>240</v>
      </c>
      <c r="F12" s="33" t="s">
        <v>0</v>
      </c>
      <c r="G12" s="33" t="s">
        <v>0</v>
      </c>
    </row>
    <row r="13" spans="1:18" ht="97.15" customHeight="1" x14ac:dyDescent="0.3">
      <c r="A13" s="34">
        <v>4</v>
      </c>
      <c r="B13" s="35" t="s">
        <v>27</v>
      </c>
      <c r="C13" s="36">
        <v>430.12</v>
      </c>
      <c r="D13" s="33">
        <f>C13*1.4</f>
        <v>602.16800000000001</v>
      </c>
      <c r="E13" s="33">
        <f>ROUND(C13*1.68,2)</f>
        <v>722.6</v>
      </c>
      <c r="F13" s="33" t="s">
        <v>0</v>
      </c>
      <c r="G13" s="33" t="s">
        <v>0</v>
      </c>
    </row>
    <row r="14" spans="1:18" ht="126" customHeight="1" x14ac:dyDescent="0.3">
      <c r="A14" s="34">
        <v>5</v>
      </c>
      <c r="B14" s="35" t="s">
        <v>31</v>
      </c>
      <c r="C14" s="36">
        <v>8124.9</v>
      </c>
      <c r="D14" s="33">
        <f>C14*1.4</f>
        <v>11374.859999999999</v>
      </c>
      <c r="E14" s="33">
        <f>ROUND(C14*1.68,2)</f>
        <v>13649.83</v>
      </c>
      <c r="F14" s="33" t="s">
        <v>0</v>
      </c>
      <c r="G14" s="33" t="s">
        <v>0</v>
      </c>
    </row>
    <row r="15" spans="1:18" x14ac:dyDescent="0.3">
      <c r="A15" s="34" t="s">
        <v>24</v>
      </c>
      <c r="B15" s="34" t="s">
        <v>25</v>
      </c>
      <c r="C15" s="34"/>
      <c r="D15" s="34"/>
      <c r="E15" s="34"/>
      <c r="F15" s="34"/>
      <c r="G15" s="34"/>
    </row>
  </sheetData>
  <mergeCells count="10">
    <mergeCell ref="E1:G1"/>
    <mergeCell ref="A7:A8"/>
    <mergeCell ref="B7:B8"/>
    <mergeCell ref="C7:C8"/>
    <mergeCell ref="D7:G7"/>
    <mergeCell ref="D2:G2"/>
    <mergeCell ref="D3:G3"/>
    <mergeCell ref="F4:G4"/>
    <mergeCell ref="A5:G5"/>
    <mergeCell ref="B6:G6"/>
  </mergeCells>
  <pageMargins left="0.51181102362204722" right="0.19685039370078741" top="0.59055118110236227" bottom="0.39370078740157483" header="0.11811023622047245" footer="0.11811023622047245"/>
  <pageSetup paperSize="9" scale="75" firstPageNumber="2" orientation="portrait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"/>
  <sheetViews>
    <sheetView view="pageBreakPreview" zoomScale="90" zoomScaleNormal="85" zoomScaleSheetLayoutView="90" workbookViewId="0">
      <selection activeCell="E1" sqref="E1:G1"/>
    </sheetView>
  </sheetViews>
  <sheetFormatPr defaultColWidth="8.25" defaultRowHeight="18.75" x14ac:dyDescent="0.3"/>
  <cols>
    <col min="1" max="1" width="7.875" style="7" customWidth="1"/>
    <col min="2" max="2" width="41.875" style="7" customWidth="1"/>
    <col min="3" max="3" width="11.125" style="7" customWidth="1"/>
    <col min="4" max="4" width="11.75" style="7" customWidth="1"/>
    <col min="5" max="5" width="11.5" style="7" customWidth="1"/>
    <col min="6" max="6" width="11.875" style="7" customWidth="1"/>
    <col min="7" max="7" width="13.875" style="7" customWidth="1"/>
    <col min="8" max="16384" width="8.25" style="7"/>
  </cols>
  <sheetData>
    <row r="1" spans="1:18" s="1" customFormat="1" ht="87" customHeight="1" x14ac:dyDescent="0.3">
      <c r="D1" s="2"/>
      <c r="E1" s="63" t="s">
        <v>33</v>
      </c>
      <c r="F1" s="63"/>
      <c r="G1" s="63"/>
      <c r="O1" s="2"/>
      <c r="P1" s="2"/>
      <c r="Q1" s="2"/>
      <c r="R1" s="2"/>
    </row>
    <row r="2" spans="1:18" x14ac:dyDescent="0.3">
      <c r="D2" s="77" t="s">
        <v>30</v>
      </c>
      <c r="E2" s="77"/>
      <c r="F2" s="77"/>
      <c r="G2" s="77"/>
    </row>
    <row r="3" spans="1:18" s="10" customFormat="1" x14ac:dyDescent="0.3">
      <c r="B3" s="12"/>
      <c r="C3" s="12"/>
      <c r="D3" s="70"/>
      <c r="E3" s="70"/>
      <c r="F3" s="70"/>
      <c r="G3" s="70"/>
    </row>
    <row r="4" spans="1:18" s="13" customFormat="1" ht="15" customHeight="1" x14ac:dyDescent="0.3">
      <c r="B4" s="4"/>
      <c r="C4" s="4"/>
      <c r="D4" s="5"/>
      <c r="F4" s="65"/>
      <c r="G4" s="65"/>
    </row>
    <row r="5" spans="1:18" s="13" customFormat="1" ht="56.25" customHeight="1" x14ac:dyDescent="0.3">
      <c r="A5" s="78" t="s">
        <v>28</v>
      </c>
      <c r="B5" s="78"/>
      <c r="C5" s="78"/>
      <c r="D5" s="78"/>
      <c r="E5" s="78"/>
      <c r="F5" s="78"/>
      <c r="G5" s="78"/>
    </row>
    <row r="6" spans="1:18" s="13" customFormat="1" x14ac:dyDescent="0.3">
      <c r="B6" s="79" t="s">
        <v>18</v>
      </c>
      <c r="C6" s="79"/>
      <c r="D6" s="79"/>
      <c r="E6" s="79"/>
      <c r="F6" s="79"/>
      <c r="G6" s="79"/>
    </row>
    <row r="7" spans="1:18" s="13" customFormat="1" ht="51.75" customHeight="1" x14ac:dyDescent="0.3">
      <c r="A7" s="74" t="s">
        <v>6</v>
      </c>
      <c r="B7" s="74" t="s">
        <v>8</v>
      </c>
      <c r="C7" s="75" t="s">
        <v>5</v>
      </c>
      <c r="D7" s="76" t="s">
        <v>19</v>
      </c>
      <c r="E7" s="76"/>
      <c r="F7" s="76"/>
      <c r="G7" s="76"/>
    </row>
    <row r="8" spans="1:18" ht="37.9" customHeight="1" x14ac:dyDescent="0.3">
      <c r="A8" s="74"/>
      <c r="B8" s="74"/>
      <c r="C8" s="75"/>
      <c r="D8" s="14" t="s">
        <v>4</v>
      </c>
      <c r="E8" s="14" t="s">
        <v>3</v>
      </c>
      <c r="F8" s="14" t="s">
        <v>2</v>
      </c>
      <c r="G8" s="14" t="s">
        <v>1</v>
      </c>
    </row>
    <row r="9" spans="1:18" ht="21" customHeight="1" x14ac:dyDescent="0.3">
      <c r="A9" s="21"/>
      <c r="B9" s="21"/>
      <c r="C9" s="22"/>
      <c r="D9" s="15" t="s">
        <v>14</v>
      </c>
      <c r="E9" s="15" t="s">
        <v>15</v>
      </c>
      <c r="F9" s="15" t="s">
        <v>16</v>
      </c>
      <c r="G9" s="15" t="s">
        <v>17</v>
      </c>
    </row>
    <row r="10" spans="1:18" ht="86.25" customHeight="1" x14ac:dyDescent="0.3">
      <c r="A10" s="16">
        <v>1</v>
      </c>
      <c r="B10" s="17" t="s">
        <v>29</v>
      </c>
      <c r="C10" s="18">
        <v>240</v>
      </c>
      <c r="D10" s="19">
        <f>ROUND(C10*1.4,2)</f>
        <v>336</v>
      </c>
      <c r="E10" s="19">
        <f>ROUND(C10*1.68,2)</f>
        <v>403.2</v>
      </c>
      <c r="F10" s="19" t="s">
        <v>0</v>
      </c>
      <c r="G10" s="19" t="s">
        <v>0</v>
      </c>
    </row>
    <row r="11" spans="1:18" x14ac:dyDescent="0.3">
      <c r="A11" s="20" t="s">
        <v>24</v>
      </c>
      <c r="B11" s="20" t="s">
        <v>25</v>
      </c>
      <c r="C11" s="20"/>
      <c r="D11" s="20"/>
      <c r="E11" s="20"/>
      <c r="F11" s="20"/>
      <c r="G11" s="20"/>
    </row>
  </sheetData>
  <mergeCells count="10">
    <mergeCell ref="A7:A8"/>
    <mergeCell ref="B7:B8"/>
    <mergeCell ref="C7:C8"/>
    <mergeCell ref="D7:G7"/>
    <mergeCell ref="E1:G1"/>
    <mergeCell ref="D2:G2"/>
    <mergeCell ref="D3:G3"/>
    <mergeCell ref="F4:G4"/>
    <mergeCell ref="A5:G5"/>
    <mergeCell ref="B6:G6"/>
  </mergeCells>
  <pageMargins left="0.51181102362204722" right="0.19685039370078741" top="0.59055118110236227" bottom="0.39370078740157483" header="0.11811023622047245" footer="0.11811023622047245"/>
  <pageSetup paperSize="9" scale="75" firstPageNumber="3" orientation="portrait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телемедицина</vt:lpstr>
      <vt:lpstr>ВМУ</vt:lpstr>
      <vt:lpstr>ИИ</vt:lpstr>
      <vt:lpstr>Лист1</vt:lpstr>
      <vt:lpstr>ВМУ!Область_печати</vt:lpstr>
      <vt:lpstr>ИИ!Область_печати</vt:lpstr>
      <vt:lpstr>телемедицина!Область_печати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Солод Ольга Геннадьевна</cp:lastModifiedBy>
  <cp:lastPrinted>2024-03-11T06:08:18Z</cp:lastPrinted>
  <dcterms:created xsi:type="dcterms:W3CDTF">2019-12-29T23:41:14Z</dcterms:created>
  <dcterms:modified xsi:type="dcterms:W3CDTF">2024-03-11T06:09:31Z</dcterms:modified>
</cp:coreProperties>
</file>